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Dropbox\BEST Fittings\"/>
    </mc:Choice>
  </mc:AlternateContent>
  <xr:revisionPtr revIDLastSave="0" documentId="13_ncr:1_{28929E6F-CE47-4BEC-AA03-EBEC1AB03B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UMBER OF FILLS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I31" i="1"/>
  <c r="I29" i="1"/>
  <c r="I12" i="1"/>
  <c r="I11" i="1"/>
  <c r="I34" i="1" l="1"/>
  <c r="I24" i="1" s="1"/>
</calcChain>
</file>

<file path=xl/sharedStrings.xml><?xml version="1.0" encoding="utf-8"?>
<sst xmlns="http://schemas.openxmlformats.org/spreadsheetml/2006/main" count="111" uniqueCount="96">
  <si>
    <t>What is my gun's volume?</t>
  </si>
  <si>
    <t>Here's a quick list of the more common guns:</t>
  </si>
  <si>
    <t>Air Arms S200</t>
  </si>
  <si>
    <t>122cc</t>
  </si>
  <si>
    <t>Air Arms S400/10E</t>
  </si>
  <si>
    <t>314cc</t>
  </si>
  <si>
    <t>Air Arms S400/10 Classic</t>
  </si>
  <si>
    <t>242cc</t>
  </si>
  <si>
    <t>Air Arms S400/10 Carbine</t>
  </si>
  <si>
    <t>181cc</t>
  </si>
  <si>
    <t>AirForce Talon &amp; Condor</t>
  </si>
  <si>
    <t>490cc</t>
  </si>
  <si>
    <t>Benjamin Discovery</t>
  </si>
  <si>
    <t>126cc</t>
  </si>
  <si>
    <t>Benjamin Marauder Rifle</t>
  </si>
  <si>
    <t>215cc</t>
  </si>
  <si>
    <t>Benjamin Marauder Pistol</t>
  </si>
  <si>
    <t>65cc</t>
  </si>
  <si>
    <t>BSA Hornet</t>
  </si>
  <si>
    <t>125cc</t>
  </si>
  <si>
    <t>BSA Sportsman HV</t>
  </si>
  <si>
    <t>152cc</t>
  </si>
  <si>
    <t>BSA SuperTEN</t>
  </si>
  <si>
    <t>400cc</t>
  </si>
  <si>
    <t>BSA SuperTEN Mk2</t>
  </si>
  <si>
    <t>200cc</t>
  </si>
  <si>
    <t>BSA Lone Star</t>
  </si>
  <si>
    <t>BSA Ultra</t>
  </si>
  <si>
    <t>75cc</t>
  </si>
  <si>
    <t>Daystate Airwolf &amp; Air Ranger</t>
  </si>
  <si>
    <t>500cc</t>
  </si>
  <si>
    <t>Daystate CR-X</t>
  </si>
  <si>
    <t>173cc</t>
  </si>
  <si>
    <t>Daystate Harrier</t>
  </si>
  <si>
    <t>167cc</t>
  </si>
  <si>
    <t>Daystate Huntsman Classic</t>
  </si>
  <si>
    <t>114cc</t>
  </si>
  <si>
    <t>Daystate Huntsman Classic XL</t>
  </si>
  <si>
    <t>168cc</t>
  </si>
  <si>
    <t>Daystate Huntsman MkII</t>
  </si>
  <si>
    <t>196cc</t>
  </si>
  <si>
    <t>Daystate Mk4</t>
  </si>
  <si>
    <t>144cc</t>
  </si>
  <si>
    <t>Falcon FN8</t>
  </si>
  <si>
    <t>50cc</t>
  </si>
  <si>
    <t>Falcon FN12</t>
  </si>
  <si>
    <t>80cc</t>
  </si>
  <si>
    <t>Falcon FN19</t>
  </si>
  <si>
    <t>140cc</t>
  </si>
  <si>
    <t>FX Cyclone &amp; Superswift</t>
  </si>
  <si>
    <t>180cc</t>
  </si>
  <si>
    <t>FX Gladiator</t>
  </si>
  <si>
    <t>680cc</t>
  </si>
  <si>
    <t>FX Revolution</t>
  </si>
  <si>
    <t>FX Royale 200</t>
  </si>
  <si>
    <t>FX Royale 400</t>
  </si>
  <si>
    <t>FX Royale 500</t>
  </si>
  <si>
    <t>FX Tarantula &amp; Timberwolf</t>
  </si>
  <si>
    <t>202cc</t>
  </si>
  <si>
    <t>FX Typhoon</t>
  </si>
  <si>
    <t>FX T12 Whisper</t>
  </si>
  <si>
    <t>FX T12 Whisper Mk2</t>
  </si>
  <si>
    <t>225cc</t>
  </si>
  <si>
    <t>Hammerli Pneuma</t>
  </si>
  <si>
    <t>Hammerli Pneuma Elite</t>
  </si>
  <si>
    <t>KalibrGun Cricket Standard .177/.22</t>
  </si>
  <si>
    <t>280cc</t>
  </si>
  <si>
    <t>KalibrGun Cricket Standard .25</t>
  </si>
  <si>
    <t>350cc</t>
  </si>
  <si>
    <t>Theoben Rapid 12</t>
  </si>
  <si>
    <t>Webley Raider &amp; Venom Viper</t>
  </si>
  <si>
    <t>164cc</t>
  </si>
  <si>
    <t>Weihrauch HW100</t>
  </si>
  <si>
    <t>175cc</t>
  </si>
  <si>
    <t>Weihrauch HW100 Carbine</t>
  </si>
  <si>
    <t>105cc</t>
  </si>
  <si>
    <t>Guide number of refills based on Air Arms S410, 241cc reservoir, re-filling from 110 BAR to 180 BAR:</t>
  </si>
  <si>
    <t>Convert Pressure</t>
  </si>
  <si>
    <t>BAR</t>
  </si>
  <si>
    <t>PSI</t>
  </si>
  <si>
    <t>Tank Size</t>
  </si>
  <si>
    <t>Ltr</t>
  </si>
  <si>
    <t>Tank Pressure</t>
  </si>
  <si>
    <t>Airgun Fill Pressure</t>
  </si>
  <si>
    <t>Re-fill From Pressure</t>
  </si>
  <si>
    <t>cc</t>
  </si>
  <si>
    <t>Approx No. of Fills</t>
  </si>
  <si>
    <t>Ltrs Reqd</t>
  </si>
  <si>
    <t>Airgun Cylinder Vol</t>
  </si>
  <si>
    <t>Ltrs Avbl</t>
  </si>
  <si>
    <t>Ltrs over FP</t>
  </si>
  <si>
    <t>Less Waste</t>
  </si>
  <si>
    <t>Waste Rate</t>
  </si>
  <si>
    <t>1.1 Ltr = 7, 3 Ltr = 20, 4Ltr = 26, 5 Ltr = 33, 7 Ltr = 47, 9 Ltr = 60, 12 Ltr = 80</t>
  </si>
  <si>
    <t>ONLY TYPE IN THE GREEN BOXES</t>
  </si>
  <si>
    <t>THE INFORMATION PROVIDED IN THIS SHEET IS FOR GENERAL GUIDANCE ONLY, AND WE DO NOT ACCEPT ANY LIABILITY FOR HOW THIS INFORMATION IS USED.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</si>
</sst>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;;;"/>
  </numFmts>
  <fonts count="5" x14ac:knownFonts="1"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>
      <alignment horizontal="left"/>
    </xf>
    <xf numFmtId="0" fontId="0" fillId="0" borderId="0" xfId="0" applyFill="1" applyAlignment="1" applyProtection="1"/>
    <xf numFmtId="2" fontId="0" fillId="0" borderId="0" xfId="0" applyNumberFormat="1" applyAlignment="1" applyProtection="1"/>
    <xf numFmtId="0" fontId="1" fillId="0" borderId="0" xfId="0" applyFont="1" applyFill="1" applyAlignment="1" applyProtection="1"/>
    <xf numFmtId="0" fontId="0" fillId="0" borderId="0" xfId="0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>
      <protection hidden="1"/>
    </xf>
    <xf numFmtId="165" fontId="0" fillId="0" borderId="0" xfId="0" applyNumberFormat="1" applyAlignment="1" applyProtection="1">
      <protection hidden="1"/>
    </xf>
    <xf numFmtId="165" fontId="0" fillId="0" borderId="0" xfId="0" applyNumberFormat="1" applyBorder="1" applyAlignment="1" applyProtection="1">
      <protection hidden="1"/>
    </xf>
    <xf numFmtId="164" fontId="0" fillId="3" borderId="3" xfId="0" applyNumberFormat="1" applyFill="1" applyBorder="1" applyAlignment="1" applyProtection="1">
      <protection hidden="1"/>
    </xf>
    <xf numFmtId="164" fontId="0" fillId="3" borderId="2" xfId="0" applyNumberFormat="1" applyFill="1" applyBorder="1" applyAlignment="1" applyProtection="1">
      <protection hidden="1"/>
    </xf>
    <xf numFmtId="1" fontId="0" fillId="3" borderId="2" xfId="0" applyNumberFormat="1" applyFill="1" applyBorder="1" applyAlignment="1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zoomScale="150" zoomScaleNormal="150" workbookViewId="0">
      <selection activeCell="I17" sqref="I17"/>
    </sheetView>
  </sheetViews>
  <sheetFormatPr defaultColWidth="8.88671875" defaultRowHeight="15" x14ac:dyDescent="0.2"/>
  <cols>
    <col min="1" max="1" width="36" style="1" bestFit="1" customWidth="1"/>
    <col min="2" max="2" width="5.77734375" style="1" bestFit="1" customWidth="1"/>
    <col min="3" max="5" width="0" style="1" hidden="1" customWidth="1"/>
    <col min="6" max="16384" width="8.88671875" style="1"/>
  </cols>
  <sheetData>
    <row r="1" spans="1:14" x14ac:dyDescent="0.2">
      <c r="A1" s="19" t="s">
        <v>95</v>
      </c>
      <c r="B1" s="20"/>
      <c r="C1" s="20"/>
      <c r="D1" s="20"/>
      <c r="E1" s="20"/>
      <c r="F1" s="20"/>
      <c r="G1" s="20"/>
      <c r="H1" s="20"/>
      <c r="I1" s="20"/>
    </row>
    <row r="2" spans="1:14" x14ac:dyDescent="0.2">
      <c r="A2" s="20"/>
      <c r="B2" s="20"/>
      <c r="C2" s="20"/>
      <c r="D2" s="20"/>
      <c r="E2" s="20"/>
      <c r="F2" s="20"/>
      <c r="G2" s="20"/>
      <c r="H2" s="20"/>
      <c r="I2" s="20"/>
    </row>
    <row r="3" spans="1:14" x14ac:dyDescent="0.2">
      <c r="A3" s="17"/>
      <c r="B3" s="17"/>
      <c r="C3" s="17"/>
      <c r="D3" s="17"/>
      <c r="E3" s="17"/>
      <c r="F3" s="17"/>
      <c r="G3" s="17"/>
      <c r="H3" s="17"/>
      <c r="I3" s="17"/>
    </row>
    <row r="4" spans="1:14" x14ac:dyDescent="0.2">
      <c r="A4" s="1" t="s">
        <v>76</v>
      </c>
    </row>
    <row r="5" spans="1:14" x14ac:dyDescent="0.2">
      <c r="A5" s="1" t="s">
        <v>93</v>
      </c>
    </row>
    <row r="7" spans="1:14" ht="15.75" x14ac:dyDescent="0.25">
      <c r="A7" s="16" t="s">
        <v>0</v>
      </c>
      <c r="F7" s="18" t="s">
        <v>94</v>
      </c>
      <c r="G7" s="18"/>
      <c r="H7" s="18"/>
      <c r="I7" s="18"/>
      <c r="J7" s="18"/>
    </row>
    <row r="9" spans="1:14" x14ac:dyDescent="0.2">
      <c r="A9" s="2" t="s">
        <v>1</v>
      </c>
      <c r="G9" s="1" t="s">
        <v>77</v>
      </c>
    </row>
    <row r="10" spans="1:14" ht="15.75" thickBot="1" x14ac:dyDescent="0.25">
      <c r="A10" s="3"/>
      <c r="B10" s="4"/>
    </row>
    <row r="11" spans="1:14" ht="15.75" thickBot="1" x14ac:dyDescent="0.25">
      <c r="A11" s="5" t="s">
        <v>2</v>
      </c>
      <c r="B11" s="6" t="s">
        <v>3</v>
      </c>
      <c r="G11" s="9">
        <v>1</v>
      </c>
      <c r="H11" s="1" t="s">
        <v>78</v>
      </c>
      <c r="I11" s="13">
        <f>G11*14.5</f>
        <v>14.5</v>
      </c>
      <c r="J11" s="10" t="s">
        <v>79</v>
      </c>
      <c r="K11" s="10"/>
      <c r="L11" s="10"/>
      <c r="M11" s="10"/>
      <c r="N11" s="10"/>
    </row>
    <row r="12" spans="1:14" ht="15.75" thickBot="1" x14ac:dyDescent="0.25">
      <c r="A12" s="5" t="s">
        <v>4</v>
      </c>
      <c r="B12" s="6" t="s">
        <v>5</v>
      </c>
      <c r="G12" s="9">
        <v>1</v>
      </c>
      <c r="H12" s="1" t="s">
        <v>79</v>
      </c>
      <c r="I12" s="14">
        <f>G12/14.5</f>
        <v>6.8965517241379309E-2</v>
      </c>
      <c r="J12" s="10" t="s">
        <v>78</v>
      </c>
      <c r="K12" s="10"/>
      <c r="L12" s="10"/>
      <c r="M12" s="10"/>
      <c r="N12" s="10"/>
    </row>
    <row r="13" spans="1:14" x14ac:dyDescent="0.2">
      <c r="A13" s="5" t="s">
        <v>6</v>
      </c>
      <c r="B13" s="6" t="s">
        <v>7</v>
      </c>
    </row>
    <row r="14" spans="1:14" x14ac:dyDescent="0.2">
      <c r="A14" s="5" t="s">
        <v>8</v>
      </c>
      <c r="B14" s="6" t="s">
        <v>9</v>
      </c>
    </row>
    <row r="15" spans="1:14" x14ac:dyDescent="0.2">
      <c r="A15" s="5" t="s">
        <v>10</v>
      </c>
      <c r="B15" s="6" t="s">
        <v>11</v>
      </c>
    </row>
    <row r="16" spans="1:14" x14ac:dyDescent="0.2">
      <c r="A16" s="5" t="s">
        <v>12</v>
      </c>
      <c r="B16" s="6" t="s">
        <v>13</v>
      </c>
      <c r="G16" s="1" t="s">
        <v>80</v>
      </c>
      <c r="I16" s="9">
        <v>7</v>
      </c>
      <c r="J16" s="1" t="s">
        <v>81</v>
      </c>
    </row>
    <row r="17" spans="1:17" x14ac:dyDescent="0.2">
      <c r="A17" s="5" t="s">
        <v>14</v>
      </c>
      <c r="B17" s="6" t="s">
        <v>15</v>
      </c>
      <c r="G17" s="1" t="s">
        <v>82</v>
      </c>
      <c r="I17" s="9">
        <v>300</v>
      </c>
      <c r="J17" s="1" t="s">
        <v>78</v>
      </c>
    </row>
    <row r="18" spans="1:17" x14ac:dyDescent="0.2">
      <c r="A18" s="5" t="s">
        <v>16</v>
      </c>
      <c r="B18" s="6" t="s">
        <v>17</v>
      </c>
    </row>
    <row r="19" spans="1:17" x14ac:dyDescent="0.2">
      <c r="A19" s="5" t="s">
        <v>18</v>
      </c>
      <c r="B19" s="6" t="s">
        <v>19</v>
      </c>
      <c r="G19" s="1" t="s">
        <v>83</v>
      </c>
      <c r="I19" s="9">
        <v>200</v>
      </c>
      <c r="J19" s="1" t="s">
        <v>78</v>
      </c>
      <c r="Q19" s="7"/>
    </row>
    <row r="20" spans="1:17" x14ac:dyDescent="0.2">
      <c r="A20" s="5" t="s">
        <v>20</v>
      </c>
      <c r="B20" s="6" t="s">
        <v>21</v>
      </c>
      <c r="G20" s="1" t="s">
        <v>84</v>
      </c>
      <c r="I20" s="9">
        <v>100</v>
      </c>
      <c r="J20" s="8" t="s">
        <v>78</v>
      </c>
      <c r="Q20" s="7"/>
    </row>
    <row r="21" spans="1:17" x14ac:dyDescent="0.2">
      <c r="A21" s="5" t="s">
        <v>22</v>
      </c>
      <c r="B21" s="6" t="s">
        <v>23</v>
      </c>
      <c r="G21" s="1" t="s">
        <v>88</v>
      </c>
      <c r="I21" s="9">
        <v>175</v>
      </c>
      <c r="J21" s="8" t="s">
        <v>85</v>
      </c>
    </row>
    <row r="22" spans="1:17" x14ac:dyDescent="0.2">
      <c r="A22" s="5" t="s">
        <v>24</v>
      </c>
      <c r="B22" s="6" t="s">
        <v>25</v>
      </c>
    </row>
    <row r="23" spans="1:17" ht="15.75" thickBot="1" x14ac:dyDescent="0.25">
      <c r="A23" s="5" t="s">
        <v>26</v>
      </c>
      <c r="B23" s="6" t="s">
        <v>19</v>
      </c>
    </row>
    <row r="24" spans="1:17" ht="15.75" thickBot="1" x14ac:dyDescent="0.25">
      <c r="A24" s="5" t="s">
        <v>27</v>
      </c>
      <c r="B24" s="6" t="s">
        <v>28</v>
      </c>
      <c r="G24" s="1" t="s">
        <v>86</v>
      </c>
      <c r="I24" s="15">
        <f>(I33-I34)/I31</f>
        <v>38</v>
      </c>
    </row>
    <row r="25" spans="1:17" x14ac:dyDescent="0.2">
      <c r="A25" s="5" t="s">
        <v>29</v>
      </c>
      <c r="B25" s="6" t="s">
        <v>30</v>
      </c>
    </row>
    <row r="26" spans="1:17" x14ac:dyDescent="0.2">
      <c r="A26" s="5" t="s">
        <v>31</v>
      </c>
      <c r="B26" s="6" t="s">
        <v>32</v>
      </c>
    </row>
    <row r="27" spans="1:17" x14ac:dyDescent="0.2">
      <c r="A27" s="5" t="s">
        <v>33</v>
      </c>
      <c r="B27" s="6" t="s">
        <v>34</v>
      </c>
    </row>
    <row r="28" spans="1:17" x14ac:dyDescent="0.2">
      <c r="A28" s="5" t="s">
        <v>35</v>
      </c>
      <c r="B28" s="6" t="s">
        <v>36</v>
      </c>
    </row>
    <row r="29" spans="1:17" x14ac:dyDescent="0.2">
      <c r="A29" s="5" t="s">
        <v>37</v>
      </c>
      <c r="B29" s="6" t="s">
        <v>38</v>
      </c>
      <c r="G29" s="11" t="s">
        <v>89</v>
      </c>
      <c r="H29" s="11"/>
      <c r="I29" s="12">
        <f>I16*I17</f>
        <v>2100</v>
      </c>
    </row>
    <row r="30" spans="1:17" x14ac:dyDescent="0.2">
      <c r="A30" s="5" t="s">
        <v>39</v>
      </c>
      <c r="B30" s="6" t="s">
        <v>40</v>
      </c>
      <c r="G30" s="11"/>
      <c r="H30" s="11"/>
      <c r="I30" s="11"/>
    </row>
    <row r="31" spans="1:17" x14ac:dyDescent="0.2">
      <c r="A31" s="5" t="s">
        <v>41</v>
      </c>
      <c r="B31" s="6" t="s">
        <v>42</v>
      </c>
      <c r="G31" s="11" t="s">
        <v>87</v>
      </c>
      <c r="H31" s="11"/>
      <c r="I31" s="12">
        <f>(I19*(I21/1000))-(I20*(I21/1000))</f>
        <v>17.5</v>
      </c>
    </row>
    <row r="32" spans="1:17" x14ac:dyDescent="0.2">
      <c r="A32" s="5" t="s">
        <v>43</v>
      </c>
      <c r="B32" s="6" t="s">
        <v>44</v>
      </c>
      <c r="G32" s="11"/>
      <c r="H32" s="11"/>
      <c r="I32" s="11"/>
    </row>
    <row r="33" spans="1:9" x14ac:dyDescent="0.2">
      <c r="A33" s="5" t="s">
        <v>45</v>
      </c>
      <c r="B33" s="6" t="s">
        <v>46</v>
      </c>
      <c r="G33" s="11" t="s">
        <v>90</v>
      </c>
      <c r="H33" s="11"/>
      <c r="I33" s="12">
        <f>(I17*I16)-(I19*I16)</f>
        <v>700</v>
      </c>
    </row>
    <row r="34" spans="1:9" x14ac:dyDescent="0.2">
      <c r="A34" s="5" t="s">
        <v>47</v>
      </c>
      <c r="B34" s="6" t="s">
        <v>48</v>
      </c>
      <c r="G34" s="11" t="s">
        <v>91</v>
      </c>
      <c r="H34" s="11"/>
      <c r="I34" s="12">
        <f>I33*I36</f>
        <v>35</v>
      </c>
    </row>
    <row r="35" spans="1:9" x14ac:dyDescent="0.2">
      <c r="A35" s="5" t="s">
        <v>49</v>
      </c>
      <c r="B35" s="6" t="s">
        <v>50</v>
      </c>
      <c r="G35" s="11"/>
      <c r="H35" s="11"/>
      <c r="I35" s="11"/>
    </row>
    <row r="36" spans="1:9" x14ac:dyDescent="0.2">
      <c r="A36" s="5" t="s">
        <v>51</v>
      </c>
      <c r="B36" s="6" t="s">
        <v>52</v>
      </c>
      <c r="G36" s="11" t="s">
        <v>92</v>
      </c>
      <c r="H36" s="11"/>
      <c r="I36" s="12">
        <v>0.05</v>
      </c>
    </row>
    <row r="37" spans="1:9" x14ac:dyDescent="0.2">
      <c r="A37" s="5" t="s">
        <v>53</v>
      </c>
      <c r="B37" s="6" t="s">
        <v>30</v>
      </c>
    </row>
    <row r="38" spans="1:9" x14ac:dyDescent="0.2">
      <c r="A38" s="5" t="s">
        <v>54</v>
      </c>
      <c r="B38" s="6" t="s">
        <v>25</v>
      </c>
    </row>
    <row r="39" spans="1:9" x14ac:dyDescent="0.2">
      <c r="A39" s="5" t="s">
        <v>55</v>
      </c>
      <c r="B39" s="6" t="s">
        <v>23</v>
      </c>
    </row>
    <row r="40" spans="1:9" x14ac:dyDescent="0.2">
      <c r="A40" s="5" t="s">
        <v>56</v>
      </c>
      <c r="B40" s="6" t="s">
        <v>30</v>
      </c>
    </row>
    <row r="41" spans="1:9" x14ac:dyDescent="0.2">
      <c r="A41" s="5" t="s">
        <v>57</v>
      </c>
      <c r="B41" s="6" t="s">
        <v>58</v>
      </c>
    </row>
    <row r="42" spans="1:9" x14ac:dyDescent="0.2">
      <c r="A42" s="5" t="s">
        <v>59</v>
      </c>
      <c r="B42" s="6" t="s">
        <v>50</v>
      </c>
    </row>
    <row r="43" spans="1:9" x14ac:dyDescent="0.2">
      <c r="A43" s="5" t="s">
        <v>60</v>
      </c>
      <c r="B43" s="6" t="s">
        <v>50</v>
      </c>
    </row>
    <row r="44" spans="1:9" x14ac:dyDescent="0.2">
      <c r="A44" s="5" t="s">
        <v>61</v>
      </c>
      <c r="B44" s="6" t="s">
        <v>62</v>
      </c>
    </row>
    <row r="45" spans="1:9" x14ac:dyDescent="0.2">
      <c r="A45" s="5" t="s">
        <v>63</v>
      </c>
      <c r="B45" s="6" t="s">
        <v>50</v>
      </c>
    </row>
    <row r="46" spans="1:9" x14ac:dyDescent="0.2">
      <c r="A46" s="5" t="s">
        <v>64</v>
      </c>
      <c r="B46" s="6" t="s">
        <v>50</v>
      </c>
    </row>
    <row r="47" spans="1:9" x14ac:dyDescent="0.2">
      <c r="A47" s="5" t="s">
        <v>65</v>
      </c>
      <c r="B47" s="6" t="s">
        <v>66</v>
      </c>
    </row>
    <row r="48" spans="1:9" x14ac:dyDescent="0.2">
      <c r="A48" s="5" t="s">
        <v>67</v>
      </c>
      <c r="B48" s="6" t="s">
        <v>68</v>
      </c>
    </row>
    <row r="49" spans="1:2" x14ac:dyDescent="0.2">
      <c r="A49" s="5" t="s">
        <v>69</v>
      </c>
      <c r="B49" s="6" t="s">
        <v>23</v>
      </c>
    </row>
    <row r="50" spans="1:2" x14ac:dyDescent="0.2">
      <c r="A50" s="5" t="s">
        <v>70</v>
      </c>
      <c r="B50" s="6" t="s">
        <v>71</v>
      </c>
    </row>
    <row r="51" spans="1:2" x14ac:dyDescent="0.2">
      <c r="A51" s="5" t="s">
        <v>72</v>
      </c>
      <c r="B51" s="6" t="s">
        <v>73</v>
      </c>
    </row>
    <row r="52" spans="1:2" x14ac:dyDescent="0.2">
      <c r="A52" s="5" t="s">
        <v>74</v>
      </c>
      <c r="B52" s="6" t="s">
        <v>75</v>
      </c>
    </row>
    <row r="53" spans="1:2" x14ac:dyDescent="0.2">
      <c r="A53" s="3"/>
      <c r="B53" s="4"/>
    </row>
  </sheetData>
  <sheetProtection sheet="1" objects="1" scenarios="1" selectLockedCells="1"/>
  <mergeCells count="2">
    <mergeCell ref="F7:J7"/>
    <mergeCell ref="A1:I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 OF FILLS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Rich-3D</dc:creator>
  <cp:lastModifiedBy>Rich-3D</cp:lastModifiedBy>
  <dcterms:created xsi:type="dcterms:W3CDTF">2019-01-30T15:32:04Z</dcterms:created>
  <dcterms:modified xsi:type="dcterms:W3CDTF">2020-06-15T10:07:52Z</dcterms:modified>
</cp:coreProperties>
</file>